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pports par combustion" sheetId="1" r:id="rId1"/>
    <sheet name="Atmosphère" sheetId="2" r:id="rId2"/>
    <sheet name="Océan" sheetId="3" r:id="rId3"/>
    <sheet name="Roches carbonatées" sheetId="4" r:id="rId4"/>
    <sheet name="Bilan" sheetId="5" r:id="rId5"/>
  </sheets>
  <definedNames/>
  <calcPr fullCalcOnLoad="1"/>
</workbook>
</file>

<file path=xl/sharedStrings.xml><?xml version="1.0" encoding="utf-8"?>
<sst xmlns="http://schemas.openxmlformats.org/spreadsheetml/2006/main" count="150" uniqueCount="132">
  <si>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</si>
  <si>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</si>
  <si>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</si>
  <si>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</si>
  <si>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</si>
  <si>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</si>
  <si>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</si>
  <si>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</si>
  <si>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</si>
  <si>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</si>
  <si>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</si>
  <si>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1) Ecrire le rayon de la sphère Terre+atm (B5)</t>
  </si>
  <si>
    <t>2) Dans la cellule E6 , entrer la formule permettant de calculer le volume de l'atmosphère.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</si>
  <si>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</si>
  <si>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</si>
  <si>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</si>
  <si>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</si>
  <si>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</si>
  <si>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</si>
  <si>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</si>
  <si>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</si>
  <si>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</si>
  <si>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</si>
  <si>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</si>
  <si>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</si>
  <si>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</si>
  <si>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</si>
  <si>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</si>
  <si>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</si>
  <si>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</si>
  <si>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</si>
  <si>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</si>
  <si>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</si>
  <si>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</si>
  <si>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</si>
  <si>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</si>
  <si>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</si>
  <si>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</si>
  <si>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</si>
  <si>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</si>
  <si>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</si>
  <si>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</si>
  <si>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</si>
  <si>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</si>
  <si>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</si>
  <si>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</si>
  <si>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</si>
  <si>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</si>
  <si>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</si>
  <si>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>4)  Expliquer la formule de la cellule (E8),</t>
  </si>
  <si>
    <t>3) Connaissant la concentration en CO2 et le volume de l'atmosphère, on peut calculer le volume occupé par le CO2. Ecrire en B7 la valeur de la pCO2 en 1991.</t>
  </si>
  <si>
    <t xml:space="preserve">5) Dans la cellule (E9), écrire la formule permettant de  calculer la masse de Carbone présente dans l'atmosphère en 1991. </t>
  </si>
  <si>
    <t xml:space="preserve"> Aide au calcul des quantités </t>
  </si>
  <si>
    <t>de Carbone contenu dans les océans</t>
  </si>
  <si>
    <t>Aller sur le site</t>
  </si>
  <si>
    <t>CDIAC</t>
  </si>
  <si>
    <t xml:space="preserve">Choisir Gridded data, Total CO2, Selectionner le type de vue ; YZ (lat/Depth) slice et </t>
  </si>
  <si>
    <t>positionner la ligne de façon à passer par tout l’atlantique (vers 24°W de longitude).</t>
  </si>
  <si>
    <t xml:space="preserve"> Choisir les profondeurs de 0 à 5500 m. </t>
  </si>
  <si>
    <t xml:space="preserve">Enregistrer l’image pour votre compte-rendu. </t>
  </si>
  <si>
    <t>A partir  de la section, estimer la concentration moyenne en CO2 de l’eau des océans.</t>
  </si>
  <si>
    <t xml:space="preserve">Sur la feuille de calcul, </t>
  </si>
  <si>
    <t>Entrer cette valeur  dans la case B27</t>
  </si>
  <si>
    <t>Copier la valeur permettant la conversion dm3 en Km3 en B29</t>
  </si>
  <si>
    <t>Entrer la formule permettant le calcul de la quantité de CO2 en moles par Km3 en B35</t>
  </si>
  <si>
    <t>Taper la masse molaire du carbone en B37</t>
  </si>
  <si>
    <t xml:space="preserve">Copier le tableau de chiffre et le coller dans votre compte-rendu. 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</si>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</sst>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8"/>
      </left>
      <right style="thin"/>
      <top style="thick">
        <color indexed="48"/>
      </top>
      <bottom style="thick">
        <color indexed="48"/>
      </bottom>
    </border>
    <border>
      <left style="thin"/>
      <right style="thin"/>
      <top style="thick">
        <color indexed="48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 vertical="center"/>
    </xf>
    <xf numFmtId="0" fontId="0" fillId="0" borderId="0" xfId="0" applyFont="1" applyAlignment="1">
      <alignment/>
    </xf>
    <xf numFmtId="0" fontId="6" fillId="0" borderId="0" xfId="15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1" fontId="0" fillId="4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2" fontId="8" fillId="5" borderId="18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iac3.ornl.gov/las/servlets/dataset?catitem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268">
      <selection activeCell="H21" sqref="H21"/>
    </sheetView>
  </sheetViews>
  <sheetFormatPr defaultColWidth="11.421875" defaultRowHeight="12.75"/>
  <cols>
    <col min="1" max="1" width="22.421875" style="0" customWidth="1"/>
  </cols>
  <sheetData>
    <row r="1" ht="13.5">
      <c r="A1" s="13" t="s">
        <v>13</v>
      </c>
    </row>
    <row r="2" ht="13.5">
      <c r="A2" s="13" t="s">
        <v>14</v>
      </c>
    </row>
    <row r="3" ht="13.5">
      <c r="A3" s="13" t="s">
        <v>15</v>
      </c>
    </row>
    <row r="4" ht="13.5">
      <c r="A4" s="13" t="s">
        <v>16</v>
      </c>
    </row>
    <row r="5" ht="13.5">
      <c r="A5" s="13" t="s">
        <v>17</v>
      </c>
    </row>
    <row r="6" ht="13.5">
      <c r="A6" s="13" t="s">
        <v>16</v>
      </c>
    </row>
    <row r="7" ht="13.5">
      <c r="A7" s="13" t="s">
        <v>18</v>
      </c>
    </row>
    <row r="8" ht="13.5">
      <c r="A8" s="13" t="s">
        <v>19</v>
      </c>
    </row>
    <row r="9" ht="13.5">
      <c r="A9" s="13" t="s">
        <v>20</v>
      </c>
    </row>
    <row r="10" ht="13.5">
      <c r="A10" s="13" t="s">
        <v>21</v>
      </c>
    </row>
    <row r="11" ht="13.5">
      <c r="A11" s="13" t="s">
        <v>22</v>
      </c>
    </row>
    <row r="12" ht="13.5">
      <c r="A12" s="13" t="s">
        <v>16</v>
      </c>
    </row>
    <row r="13" ht="13.5">
      <c r="A13" s="13" t="s">
        <v>23</v>
      </c>
    </row>
    <row r="14" ht="13.5">
      <c r="A14" s="13" t="s">
        <v>24</v>
      </c>
    </row>
    <row r="15" ht="13.5">
      <c r="A15" s="13" t="s">
        <v>25</v>
      </c>
    </row>
    <row r="16" ht="13.5">
      <c r="A16" s="13" t="s">
        <v>13</v>
      </c>
    </row>
    <row r="18" ht="13.5">
      <c r="A18" s="13" t="s">
        <v>26</v>
      </c>
    </row>
    <row r="20" ht="13.5">
      <c r="A20" s="13" t="s">
        <v>27</v>
      </c>
    </row>
    <row r="21" ht="13.5">
      <c r="A21" s="13" t="s">
        <v>28</v>
      </c>
    </row>
    <row r="22" ht="13.5">
      <c r="A22" s="13" t="s">
        <v>29</v>
      </c>
    </row>
    <row r="23" ht="13.5">
      <c r="A23" s="13" t="s">
        <v>30</v>
      </c>
    </row>
    <row r="24" ht="13.5">
      <c r="A24" s="13" t="s">
        <v>31</v>
      </c>
    </row>
    <row r="25" ht="13.5">
      <c r="A25" s="13" t="s">
        <v>32</v>
      </c>
    </row>
    <row r="28" spans="1:8" ht="26.2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s="10" t="s">
        <v>38</v>
      </c>
      <c r="G28" s="10" t="s">
        <v>39</v>
      </c>
      <c r="H28" t="s">
        <v>40</v>
      </c>
    </row>
    <row r="29" spans="2:8" ht="12.75">
      <c r="B29" t="s">
        <v>41</v>
      </c>
      <c r="C29" t="s">
        <v>41</v>
      </c>
      <c r="D29" t="s">
        <v>41</v>
      </c>
      <c r="E29" t="s">
        <v>41</v>
      </c>
      <c r="F29" t="s">
        <v>41</v>
      </c>
      <c r="G29" t="s">
        <v>41</v>
      </c>
      <c r="H29" t="s">
        <v>41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2.25" customHeight="1">
      <c r="A282" s="14" t="s">
        <v>42</v>
      </c>
      <c r="B282" s="15"/>
      <c r="D282" s="9" t="s">
        <v>43</v>
      </c>
    </row>
    <row r="283" spans="1:4" ht="52.5" customHeight="1">
      <c r="A283" s="14" t="s">
        <v>44</v>
      </c>
      <c r="B283" s="15"/>
      <c r="D283" s="9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10" sqref="E10"/>
    </sheetView>
  </sheetViews>
  <sheetFormatPr defaultColWidth="11.421875" defaultRowHeight="12.75"/>
  <sheetData>
    <row r="1" ht="17.25">
      <c r="A1" s="1" t="s">
        <v>0</v>
      </c>
    </row>
    <row r="3" spans="1:4" ht="15">
      <c r="A3" s="4" t="s">
        <v>1</v>
      </c>
      <c r="D3" s="4" t="s">
        <v>5</v>
      </c>
    </row>
    <row r="5" spans="1:11" ht="39">
      <c r="A5" s="8" t="s">
        <v>4</v>
      </c>
      <c r="B5" s="11"/>
      <c r="C5" s="3"/>
      <c r="D5" s="8" t="s">
        <v>6</v>
      </c>
      <c r="E5" s="7">
        <f>(4/3)*PI()*(B5^3)</f>
        <v>0</v>
      </c>
      <c r="F5" s="3"/>
      <c r="G5" s="74" t="s">
        <v>11</v>
      </c>
      <c r="H5" s="75"/>
      <c r="I5" s="75"/>
      <c r="J5" s="75"/>
      <c r="K5" s="75"/>
    </row>
    <row r="6" spans="1:11" ht="39">
      <c r="A6" s="8" t="s">
        <v>2</v>
      </c>
      <c r="B6" s="6">
        <v>1083320000000</v>
      </c>
      <c r="C6" s="3"/>
      <c r="D6" s="8" t="s">
        <v>48</v>
      </c>
      <c r="E6" s="16"/>
      <c r="F6" s="2"/>
      <c r="G6" s="74" t="s">
        <v>12</v>
      </c>
      <c r="H6" s="75"/>
      <c r="I6" s="75"/>
      <c r="J6" s="75"/>
      <c r="K6" s="75"/>
    </row>
    <row r="7" spans="1:11" ht="52.5">
      <c r="A7" s="8" t="s">
        <v>3</v>
      </c>
      <c r="B7" s="12"/>
      <c r="C7" s="3"/>
      <c r="D7" s="8" t="s">
        <v>9</v>
      </c>
      <c r="E7" s="5">
        <f>B7*E6*10^-6</f>
        <v>0</v>
      </c>
      <c r="F7" s="2"/>
      <c r="G7" s="74" t="s">
        <v>50</v>
      </c>
      <c r="H7" s="75"/>
      <c r="I7" s="75"/>
      <c r="J7" s="75"/>
      <c r="K7" s="75"/>
    </row>
    <row r="8" spans="1:11" ht="52.5">
      <c r="A8" s="8" t="s">
        <v>8</v>
      </c>
      <c r="B8" s="7">
        <v>22.4</v>
      </c>
      <c r="C8" s="3"/>
      <c r="D8" s="8" t="s">
        <v>7</v>
      </c>
      <c r="E8" s="18">
        <f>(E7/22.4)*10^12</f>
        <v>0</v>
      </c>
      <c r="F8" s="2"/>
      <c r="G8" s="74" t="s">
        <v>49</v>
      </c>
      <c r="H8" s="75"/>
      <c r="I8" s="75"/>
      <c r="J8" s="75"/>
      <c r="K8" s="75"/>
    </row>
    <row r="9" spans="1:11" ht="52.5">
      <c r="A9" s="8" t="s">
        <v>10</v>
      </c>
      <c r="B9" s="7">
        <v>12</v>
      </c>
      <c r="C9" s="3"/>
      <c r="D9" s="8" t="s">
        <v>47</v>
      </c>
      <c r="E9" s="11"/>
      <c r="F9" s="2"/>
      <c r="G9" s="74" t="s">
        <v>51</v>
      </c>
      <c r="H9" s="75"/>
      <c r="I9" s="75"/>
      <c r="J9" s="75"/>
      <c r="K9" s="75"/>
    </row>
    <row r="10" spans="1:8" ht="52.5">
      <c r="A10" s="3"/>
      <c r="B10" s="3"/>
      <c r="C10" s="3"/>
      <c r="D10" s="8" t="s">
        <v>46</v>
      </c>
      <c r="E10" s="17">
        <f>E9*10^-15</f>
        <v>0</v>
      </c>
      <c r="F10" s="2"/>
      <c r="G10" s="9"/>
      <c r="H10" s="3"/>
    </row>
    <row r="11" spans="1:8" ht="12.75">
      <c r="A11" s="3"/>
      <c r="B11" s="3"/>
      <c r="C11" s="3"/>
      <c r="D11" s="2"/>
      <c r="E11" s="2"/>
      <c r="F11" s="2"/>
      <c r="G11" s="3"/>
      <c r="H11" s="3"/>
    </row>
    <row r="12" spans="1:8" ht="12.75">
      <c r="A12" s="3"/>
      <c r="B12" s="3"/>
      <c r="C12" s="3"/>
      <c r="D12" s="2"/>
      <c r="E12" s="2"/>
      <c r="F12" s="2"/>
      <c r="G12" s="3"/>
      <c r="H12" s="3"/>
    </row>
  </sheetData>
  <mergeCells count="5">
    <mergeCell ref="G9:K9"/>
    <mergeCell ref="G5:K5"/>
    <mergeCell ref="G6:K6"/>
    <mergeCell ref="G7:K7"/>
    <mergeCell ref="G8:K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34">
      <selection activeCell="B41" sqref="B41"/>
    </sheetView>
  </sheetViews>
  <sheetFormatPr defaultColWidth="11.421875" defaultRowHeight="12.75"/>
  <sheetData>
    <row r="1" ht="17.25">
      <c r="A1" s="19" t="s">
        <v>52</v>
      </c>
    </row>
    <row r="2" ht="17.25">
      <c r="A2" s="19" t="s">
        <v>53</v>
      </c>
    </row>
    <row r="3" ht="17.25">
      <c r="A3" s="19"/>
    </row>
    <row r="4" spans="1:2" ht="12.75">
      <c r="A4" s="20" t="s">
        <v>54</v>
      </c>
      <c r="B4" s="21" t="s">
        <v>55</v>
      </c>
    </row>
    <row r="5" spans="1:2" ht="12.75">
      <c r="A5" s="22"/>
      <c r="B5" s="23"/>
    </row>
    <row r="6" spans="1:2" ht="12.75">
      <c r="A6" s="22" t="s">
        <v>56</v>
      </c>
      <c r="B6" s="23"/>
    </row>
    <row r="7" spans="1:2" ht="12.75">
      <c r="A7" s="22" t="s">
        <v>57</v>
      </c>
      <c r="B7" s="23"/>
    </row>
    <row r="8" spans="1:2" ht="12.75">
      <c r="A8" s="22" t="s">
        <v>58</v>
      </c>
      <c r="B8" s="23"/>
    </row>
    <row r="9" spans="1:2" ht="12.75">
      <c r="A9" s="22" t="s">
        <v>59</v>
      </c>
      <c r="B9" s="23"/>
    </row>
    <row r="10" spans="1:2" ht="12.75">
      <c r="A10" s="22" t="s">
        <v>60</v>
      </c>
      <c r="B10" s="23"/>
    </row>
    <row r="11" spans="1:2" ht="12.75">
      <c r="A11" s="22"/>
      <c r="B11" s="23"/>
    </row>
    <row r="12" spans="1:2" ht="12.75">
      <c r="A12" s="20" t="s">
        <v>61</v>
      </c>
      <c r="B12" s="23"/>
    </row>
    <row r="13" spans="1:2" ht="12.75">
      <c r="A13" s="22" t="s">
        <v>62</v>
      </c>
      <c r="B13" s="23"/>
    </row>
    <row r="14" spans="1:2" ht="12.75">
      <c r="A14" s="22" t="s">
        <v>63</v>
      </c>
      <c r="B14" s="23"/>
    </row>
    <row r="15" spans="1:2" ht="12.75">
      <c r="A15" s="22" t="s">
        <v>64</v>
      </c>
      <c r="B15" s="23"/>
    </row>
    <row r="16" spans="1:2" ht="12.75">
      <c r="A16" s="22" t="s">
        <v>65</v>
      </c>
      <c r="B16" s="23"/>
    </row>
    <row r="17" spans="1:2" ht="12.75">
      <c r="A17" s="22" t="s">
        <v>66</v>
      </c>
      <c r="B17" s="23"/>
    </row>
    <row r="18" spans="1:2" ht="12.75">
      <c r="A18" s="22"/>
      <c r="B18" s="23"/>
    </row>
    <row r="19" spans="1:2" ht="12.75">
      <c r="A19" s="20" t="s">
        <v>67</v>
      </c>
      <c r="B19" s="23"/>
    </row>
    <row r="20" spans="1:2" ht="12.75">
      <c r="A20" s="22" t="s">
        <v>68</v>
      </c>
      <c r="B20" s="23"/>
    </row>
    <row r="21" spans="1:2" ht="12.75">
      <c r="A21" s="22" t="s">
        <v>69</v>
      </c>
      <c r="B21" s="23"/>
    </row>
    <row r="22" spans="1:2" ht="12.75">
      <c r="A22" s="22" t="s">
        <v>70</v>
      </c>
      <c r="B22" s="23"/>
    </row>
    <row r="23" ht="17.25">
      <c r="A23" s="19"/>
    </row>
    <row r="24" ht="15">
      <c r="A24" s="24" t="s">
        <v>71</v>
      </c>
    </row>
    <row r="25" ht="15">
      <c r="A25" s="24"/>
    </row>
    <row r="26" ht="13.5" thickBot="1">
      <c r="C26" t="s">
        <v>72</v>
      </c>
    </row>
    <row r="27" spans="1:4" ht="54" thickBot="1" thickTop="1">
      <c r="A27" s="25" t="s">
        <v>73</v>
      </c>
      <c r="B27" s="26"/>
      <c r="C27" s="27" t="s">
        <v>74</v>
      </c>
      <c r="D27" s="2" t="s">
        <v>75</v>
      </c>
    </row>
    <row r="28" spans="1:3" ht="14.25" thickBot="1" thickTop="1">
      <c r="A28" s="2"/>
      <c r="B28" s="2"/>
      <c r="C28" s="2"/>
    </row>
    <row r="29" spans="1:4" ht="14.25" thickBot="1" thickTop="1">
      <c r="A29" s="25" t="s">
        <v>76</v>
      </c>
      <c r="B29" s="28"/>
      <c r="C29" s="27" t="s">
        <v>77</v>
      </c>
      <c r="D29" t="s">
        <v>78</v>
      </c>
    </row>
    <row r="30" spans="1:3" ht="13.5" thickTop="1">
      <c r="A30" s="2"/>
      <c r="B30" s="2"/>
      <c r="C30" s="2"/>
    </row>
    <row r="31" spans="1:3" ht="52.5">
      <c r="A31" s="5" t="s">
        <v>79</v>
      </c>
      <c r="B31" s="5">
        <f>B27*B29*10^-6</f>
        <v>0</v>
      </c>
      <c r="C31" s="5" t="s">
        <v>80</v>
      </c>
    </row>
    <row r="32" spans="1:3" ht="12.75">
      <c r="A32" s="2"/>
      <c r="B32" s="2"/>
      <c r="C32" s="2"/>
    </row>
    <row r="33" spans="1:3" ht="26.25">
      <c r="A33" s="5" t="s">
        <v>81</v>
      </c>
      <c r="B33" s="5">
        <f>1440*10^6</f>
        <v>1440000000</v>
      </c>
      <c r="C33" s="5" t="s">
        <v>82</v>
      </c>
    </row>
    <row r="34" spans="1:3" ht="13.5" thickBot="1">
      <c r="A34" s="2"/>
      <c r="B34" s="2"/>
      <c r="C34" s="2"/>
    </row>
    <row r="35" spans="1:3" ht="66.75" thickBot="1" thickTop="1">
      <c r="A35" s="25" t="s">
        <v>83</v>
      </c>
      <c r="B35" s="26"/>
      <c r="C35" s="27" t="s">
        <v>84</v>
      </c>
    </row>
    <row r="36" spans="1:3" ht="14.25" thickBot="1" thickTop="1">
      <c r="A36" s="2"/>
      <c r="B36" s="2"/>
      <c r="C36" s="2"/>
    </row>
    <row r="37" spans="1:3" ht="40.5" thickBot="1" thickTop="1">
      <c r="A37" s="25" t="s">
        <v>85</v>
      </c>
      <c r="B37" s="29"/>
      <c r="C37" s="27" t="s">
        <v>86</v>
      </c>
    </row>
    <row r="38" spans="1:3" ht="13.5" thickTop="1">
      <c r="A38" s="2"/>
      <c r="B38" s="2"/>
      <c r="C38" s="2"/>
    </row>
    <row r="39" spans="1:3" ht="66">
      <c r="A39" s="5" t="s">
        <v>83</v>
      </c>
      <c r="B39" s="5">
        <f>B35*B37</f>
        <v>0</v>
      </c>
      <c r="C39" s="5" t="s">
        <v>87</v>
      </c>
    </row>
    <row r="40" spans="1:3" ht="13.5" thickBot="1">
      <c r="A40" s="2"/>
      <c r="B40" s="2"/>
      <c r="C40" s="2"/>
    </row>
    <row r="41" spans="1:3" ht="66.75" thickBot="1" thickTop="1">
      <c r="A41" s="30" t="s">
        <v>83</v>
      </c>
      <c r="B41" s="31">
        <f>B39*10^-15</f>
        <v>0</v>
      </c>
      <c r="C41" s="32" t="s">
        <v>88</v>
      </c>
    </row>
    <row r="42" ht="13.5" thickTop="1"/>
  </sheetData>
  <hyperlinks>
    <hyperlink ref="B4" r:id="rId1" display="http://cdiac3.ornl.gov/las/servlets/dataset?catitem=0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31">
      <selection activeCell="G36" sqref="G36"/>
    </sheetView>
  </sheetViews>
  <sheetFormatPr defaultColWidth="11.421875" defaultRowHeight="12.75"/>
  <sheetData>
    <row r="1" ht="17.25">
      <c r="A1" s="19" t="s">
        <v>52</v>
      </c>
    </row>
    <row r="2" ht="17.25">
      <c r="A2" s="19" t="s">
        <v>89</v>
      </c>
    </row>
    <row r="4" ht="12.75">
      <c r="A4" s="20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4" ht="12.75">
      <c r="A14" s="20" t="s">
        <v>97</v>
      </c>
    </row>
    <row r="16" ht="12.75">
      <c r="A16" t="s">
        <v>98</v>
      </c>
    </row>
    <row r="17" ht="12.75">
      <c r="A17" t="s">
        <v>99</v>
      </c>
    </row>
    <row r="18" spans="1:14" ht="12.75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ht="12.75">
      <c r="A19" t="s">
        <v>101</v>
      </c>
    </row>
    <row r="20" ht="12.75">
      <c r="A20" t="s">
        <v>102</v>
      </c>
    </row>
    <row r="23" ht="12.75">
      <c r="A23" s="20" t="s">
        <v>103</v>
      </c>
    </row>
    <row r="25" spans="1:3" ht="13.5" thickBot="1">
      <c r="A25" s="2"/>
      <c r="B25" s="2"/>
      <c r="C25" s="2" t="s">
        <v>72</v>
      </c>
    </row>
    <row r="26" spans="1:13" ht="40.5" thickBot="1" thickTop="1">
      <c r="A26" s="34" t="s">
        <v>104</v>
      </c>
      <c r="B26" s="35"/>
      <c r="C26" s="34" t="s">
        <v>105</v>
      </c>
      <c r="D26" s="2"/>
      <c r="E26" s="2"/>
      <c r="F26" s="2" t="s">
        <v>106</v>
      </c>
      <c r="G26" s="36">
        <v>2500</v>
      </c>
      <c r="H26" s="2" t="s">
        <v>107</v>
      </c>
      <c r="J26" s="76" t="s">
        <v>108</v>
      </c>
      <c r="K26" s="76"/>
      <c r="L26" s="76"/>
      <c r="M26" s="76"/>
    </row>
    <row r="27" spans="1:8" ht="13.5" thickTop="1">
      <c r="A27" s="34"/>
      <c r="B27" s="37"/>
      <c r="C27" s="34"/>
      <c r="D27" s="2"/>
      <c r="E27" s="2"/>
      <c r="F27" s="2"/>
      <c r="G27" s="2"/>
      <c r="H27" s="2"/>
    </row>
    <row r="28" spans="1:8" ht="52.5">
      <c r="A28" s="34" t="s">
        <v>104</v>
      </c>
      <c r="B28" s="34">
        <f>B26/1000</f>
        <v>0</v>
      </c>
      <c r="C28" s="34" t="s">
        <v>109</v>
      </c>
      <c r="D28" s="2"/>
      <c r="E28" s="2"/>
      <c r="F28" s="2" t="s">
        <v>110</v>
      </c>
      <c r="G28" s="38">
        <f>B36*G26*10^-1</f>
        <v>0</v>
      </c>
      <c r="H28" s="2" t="s">
        <v>111</v>
      </c>
    </row>
    <row r="29" spans="1:8" ht="13.5" thickBot="1">
      <c r="A29" s="34"/>
      <c r="B29" s="34"/>
      <c r="C29" s="34"/>
      <c r="D29" s="2"/>
      <c r="E29" s="2"/>
      <c r="F29" s="2"/>
      <c r="G29" s="2"/>
      <c r="H29" s="2"/>
    </row>
    <row r="30" spans="1:8" ht="132.75" thickBot="1" thickTop="1">
      <c r="A30" s="34" t="s">
        <v>112</v>
      </c>
      <c r="B30" s="35"/>
      <c r="C30" s="34" t="s">
        <v>109</v>
      </c>
      <c r="D30" s="2"/>
      <c r="E30" s="2"/>
      <c r="F30" s="2" t="s">
        <v>113</v>
      </c>
      <c r="G30" s="36"/>
      <c r="H30" s="2" t="s">
        <v>114</v>
      </c>
    </row>
    <row r="31" spans="1:8" ht="14.25" thickBot="1" thickTop="1">
      <c r="A31" s="34"/>
      <c r="B31" s="37"/>
      <c r="C31" s="34"/>
      <c r="D31" s="2"/>
      <c r="E31" s="2"/>
      <c r="F31" s="2"/>
      <c r="G31" s="2"/>
      <c r="H31" s="2"/>
    </row>
    <row r="32" spans="1:13" ht="40.5" thickBot="1" thickTop="1">
      <c r="A32" s="34" t="s">
        <v>115</v>
      </c>
      <c r="B32" s="35"/>
      <c r="C32" s="34" t="s">
        <v>116</v>
      </c>
      <c r="D32" s="2"/>
      <c r="E32" s="2"/>
      <c r="F32" s="2" t="s">
        <v>117</v>
      </c>
      <c r="G32" s="2">
        <v>0.5</v>
      </c>
      <c r="H32" s="2" t="s">
        <v>118</v>
      </c>
      <c r="I32" s="76" t="s">
        <v>119</v>
      </c>
      <c r="J32" s="76"/>
      <c r="K32" s="76"/>
      <c r="L32" s="76"/>
      <c r="M32" s="76"/>
    </row>
    <row r="33" spans="1:8" ht="14.25" thickBot="1" thickTop="1">
      <c r="A33" s="34"/>
      <c r="B33" s="37"/>
      <c r="C33" s="34"/>
      <c r="D33" s="2"/>
      <c r="E33" s="2"/>
      <c r="F33" s="2"/>
      <c r="G33" s="2"/>
      <c r="H33" s="2"/>
    </row>
    <row r="34" spans="1:8" ht="93" thickBot="1" thickTop="1">
      <c r="A34" s="34" t="s">
        <v>120</v>
      </c>
      <c r="B34" s="35">
        <v>12</v>
      </c>
      <c r="C34" s="34" t="s">
        <v>86</v>
      </c>
      <c r="D34" s="2"/>
      <c r="E34" s="2"/>
      <c r="F34" s="2" t="s">
        <v>121</v>
      </c>
      <c r="G34" s="2">
        <f>G30*G32</f>
        <v>0</v>
      </c>
      <c r="H34" s="2" t="s">
        <v>122</v>
      </c>
    </row>
    <row r="35" spans="1:8" ht="14.25" thickBot="1" thickTop="1">
      <c r="A35" s="34"/>
      <c r="B35" s="37"/>
      <c r="C35" s="34"/>
      <c r="D35" s="2"/>
      <c r="E35" s="2"/>
      <c r="F35" s="2"/>
      <c r="G35" s="2"/>
      <c r="H35" s="2"/>
    </row>
    <row r="36" spans="1:8" ht="54" thickBot="1" thickTop="1">
      <c r="A36" s="34" t="s">
        <v>123</v>
      </c>
      <c r="B36" s="35"/>
      <c r="C36" s="34" t="s">
        <v>124</v>
      </c>
      <c r="D36" s="2"/>
      <c r="E36" s="2"/>
      <c r="F36" s="39" t="s">
        <v>125</v>
      </c>
      <c r="G36" s="40">
        <f>G28*G34</f>
        <v>0</v>
      </c>
      <c r="H36" s="41" t="s">
        <v>126</v>
      </c>
    </row>
    <row r="37" ht="13.5" thickTop="1">
      <c r="H37" s="2"/>
    </row>
    <row r="38" ht="12.75">
      <c r="H38" s="2"/>
    </row>
    <row r="39" ht="12.75">
      <c r="H39" s="2"/>
    </row>
    <row r="40" ht="12.75">
      <c r="H40" s="2"/>
    </row>
    <row r="41" spans="5:8" ht="12.75">
      <c r="E41" s="2"/>
      <c r="F41" s="2"/>
      <c r="G41" s="2"/>
      <c r="H41" s="2"/>
    </row>
  </sheetData>
  <mergeCells count="2">
    <mergeCell ref="J26:M26"/>
    <mergeCell ref="I32:M3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"/>
    </sheetView>
  </sheetViews>
  <sheetFormatPr defaultColWidth="11.421875" defaultRowHeight="12.75"/>
  <sheetData>
    <row r="4" spans="4:13" ht="13.5" thickBot="1">
      <c r="D4" s="33"/>
      <c r="E4" s="33"/>
      <c r="F4" s="33"/>
      <c r="G4" s="33"/>
      <c r="J4" s="33"/>
      <c r="K4" s="42"/>
      <c r="L4" s="42"/>
      <c r="M4" s="33"/>
    </row>
    <row r="5" spans="4:12" ht="13.5" thickTop="1">
      <c r="D5" s="43"/>
      <c r="E5" s="44"/>
      <c r="F5" s="44"/>
      <c r="G5" s="45"/>
      <c r="J5" s="33"/>
      <c r="K5" s="33"/>
      <c r="L5" s="33"/>
    </row>
    <row r="6" spans="4:7" ht="20.25">
      <c r="D6" s="46"/>
      <c r="E6" s="47" t="s">
        <v>127</v>
      </c>
      <c r="F6" s="48"/>
      <c r="G6" s="49"/>
    </row>
    <row r="7" spans="4:7" ht="12.75">
      <c r="D7" s="46"/>
      <c r="E7" s="48"/>
      <c r="F7" s="48"/>
      <c r="G7" s="49"/>
    </row>
    <row r="8" spans="4:7" ht="21" thickBot="1">
      <c r="D8" s="50"/>
      <c r="E8" s="51">
        <f>Atmosphère!$E$10</f>
        <v>0</v>
      </c>
      <c r="F8" s="52" t="s">
        <v>128</v>
      </c>
      <c r="G8" s="53"/>
    </row>
    <row r="9" spans="4:7" ht="13.5" thickTop="1">
      <c r="D9" s="33"/>
      <c r="E9" s="33"/>
      <c r="F9" s="33"/>
      <c r="G9" s="33"/>
    </row>
    <row r="10" spans="4:7" ht="12.75">
      <c r="D10" s="33"/>
      <c r="E10" s="33"/>
      <c r="F10" s="33"/>
      <c r="G10" s="33"/>
    </row>
    <row r="15" ht="13.5" thickBot="1"/>
    <row r="16" spans="2:12" ht="13.5" thickTop="1">
      <c r="B16" s="54"/>
      <c r="C16" s="55"/>
      <c r="D16" s="55"/>
      <c r="E16" s="56"/>
      <c r="H16" s="64"/>
      <c r="I16" s="65"/>
      <c r="J16" s="65"/>
      <c r="K16" s="65"/>
      <c r="L16" s="66"/>
    </row>
    <row r="17" spans="2:12" ht="12.75">
      <c r="B17" s="57"/>
      <c r="C17" s="58"/>
      <c r="D17" s="58"/>
      <c r="E17" s="59"/>
      <c r="H17" s="67"/>
      <c r="I17" s="68"/>
      <c r="J17" s="68"/>
      <c r="K17" s="68"/>
      <c r="L17" s="69"/>
    </row>
    <row r="18" spans="2:12" ht="12.75">
      <c r="B18" s="57"/>
      <c r="C18" s="58"/>
      <c r="D18" s="58"/>
      <c r="E18" s="59"/>
      <c r="H18" s="67"/>
      <c r="I18" s="68"/>
      <c r="J18" s="68"/>
      <c r="K18" s="68"/>
      <c r="L18" s="69"/>
    </row>
    <row r="19" spans="2:12" ht="20.25">
      <c r="B19" s="57"/>
      <c r="C19" s="60" t="s">
        <v>129</v>
      </c>
      <c r="D19" s="58"/>
      <c r="E19" s="59"/>
      <c r="H19" s="67"/>
      <c r="I19" s="70" t="s">
        <v>130</v>
      </c>
      <c r="J19" s="68"/>
      <c r="K19" s="68"/>
      <c r="L19" s="69"/>
    </row>
    <row r="20" spans="2:12" ht="20.25">
      <c r="B20" s="57"/>
      <c r="C20" s="58"/>
      <c r="D20" s="58"/>
      <c r="E20" s="59"/>
      <c r="H20" s="67"/>
      <c r="I20" s="70" t="s">
        <v>131</v>
      </c>
      <c r="J20" s="68"/>
      <c r="K20" s="68"/>
      <c r="L20" s="69"/>
    </row>
    <row r="21" spans="2:12" ht="20.25">
      <c r="B21" s="57"/>
      <c r="C21" s="60">
        <f>Océan!$B$41</f>
        <v>0</v>
      </c>
      <c r="D21" s="60" t="s">
        <v>128</v>
      </c>
      <c r="E21" s="59"/>
      <c r="H21" s="67"/>
      <c r="I21" s="68"/>
      <c r="J21" s="70">
        <f>'Roches carbonatées'!$G$36</f>
        <v>0</v>
      </c>
      <c r="K21" s="70" t="s">
        <v>128</v>
      </c>
      <c r="L21" s="69"/>
    </row>
    <row r="22" spans="2:12" ht="12.75">
      <c r="B22" s="57"/>
      <c r="C22" s="58"/>
      <c r="D22" s="58"/>
      <c r="E22" s="59"/>
      <c r="H22" s="67"/>
      <c r="I22" s="68"/>
      <c r="J22" s="68"/>
      <c r="K22" s="68"/>
      <c r="L22" s="69"/>
    </row>
    <row r="23" spans="2:12" ht="12.75">
      <c r="B23" s="57"/>
      <c r="C23" s="58"/>
      <c r="D23" s="58"/>
      <c r="E23" s="59"/>
      <c r="H23" s="67"/>
      <c r="I23" s="68"/>
      <c r="J23" s="68"/>
      <c r="K23" s="68"/>
      <c r="L23" s="69"/>
    </row>
    <row r="24" spans="2:12" ht="13.5" thickBot="1">
      <c r="B24" s="61"/>
      <c r="C24" s="62"/>
      <c r="D24" s="62"/>
      <c r="E24" s="63"/>
      <c r="H24" s="71"/>
      <c r="I24" s="72"/>
      <c r="J24" s="72"/>
      <c r="K24" s="72"/>
      <c r="L24" s="73"/>
    </row>
    <row r="2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2005-05-19T07:06:38Z</dcterms:created>
  <dcterms:modified xsi:type="dcterms:W3CDTF">2006-05-19T11:45:17Z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