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5195" windowHeight="9210" activeTab="0"/>
  </bookViews>
  <sheets>
    <sheet name="Calcul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<sst xmlns="http://schemas.openxmlformats.org/spreadsheetml/2006/main" count="23" uniqueCount="21">
  <si>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Surface du bassin versant </t>
  </si>
  <si>
    <t>m3/an</t>
  </si>
  <si>
    <t>km2</t>
  </si>
  <si>
    <r>
      <t>Concentration en HCO3-</t>
    </r>
    <r>
      <rPr>
        <sz val="10"/>
        <rFont val="Arial"/>
        <family val="0"/>
      </rPr>
      <t xml:space="preserve"> </t>
    </r>
  </si>
  <si>
    <t>Calculer la consommation de CO2 atmosphérique à partir du dosage des HCO3- de l'eau de rivière.</t>
  </si>
  <si>
    <t xml:space="preserve">Flux </t>
  </si>
  <si>
    <t>Flux spécifique</t>
  </si>
  <si>
    <t>l/an</t>
  </si>
  <si>
    <t>m3/s</t>
  </si>
  <si>
    <t>moles/l</t>
  </si>
  <si>
    <r>
      <t>moles CO</t>
    </r>
    <r>
      <rPr>
        <sz val="8"/>
        <rFont val="Arial"/>
        <family val="2"/>
      </rPr>
      <t>2</t>
    </r>
    <r>
      <rPr>
        <sz val="10"/>
        <rFont val="Arial"/>
        <family val="0"/>
      </rPr>
      <t>/an</t>
    </r>
  </si>
  <si>
    <t>mg/l</t>
  </si>
  <si>
    <t>mole CO2 /km2/an</t>
  </si>
  <si>
    <t>t de CO2/Km2/an</t>
  </si>
  <si>
    <t>t de C/Km2/an</t>
  </si>
  <si>
    <t>%</t>
  </si>
  <si>
    <r>
      <t>Pour comparer avec la productivité primaire (</t>
    </r>
    <r>
      <rPr>
        <i/>
        <sz val="8"/>
        <rFont val="Arial"/>
        <family val="2"/>
      </rPr>
      <t>souvent exprimée en t de C/m2/an</t>
    </r>
    <r>
      <rPr>
        <sz val="10"/>
        <rFont val="Arial"/>
        <family val="0"/>
      </rPr>
      <t xml:space="preserve">)  </t>
    </r>
  </si>
  <si>
    <t>t de C/m2/an</t>
  </si>
  <si>
    <t>Surface du bassin versant de nature silicatée</t>
  </si>
  <si>
    <t xml:space="preserve">Débit du cours d'eau </t>
  </si>
  <si>
    <r>
      <t>Bilan de consommation réelle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</si>
</sst>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1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11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11" fontId="2" fillId="4" borderId="1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25"/>
  <sheetViews>
    <sheetView tabSelected="1" workbookViewId="0" topLeftCell="A1">
      <selection activeCell="H29" sqref="H29"/>
    </sheetView>
  </sheetViews>
  <sheetFormatPr defaultColWidth="11.421875" defaultRowHeight="12.75"/>
  <cols>
    <col min="1" max="1" width="4.57421875" style="0" customWidth="1"/>
    <col min="2" max="3" width="5.28125" style="0" customWidth="1"/>
    <col min="4" max="4" width="14.57421875" style="0" customWidth="1"/>
    <col min="5" max="5" width="23.140625" style="0" customWidth="1"/>
    <col min="6" max="6" width="10.421875" style="0" customWidth="1"/>
    <col min="7" max="7" width="17.8515625" style="0" customWidth="1"/>
    <col min="8" max="8" width="11.28125" style="0" customWidth="1"/>
    <col min="9" max="9" width="17.140625" style="0" customWidth="1"/>
    <col min="10" max="10" width="12.421875" style="0" bestFit="1" customWidth="1"/>
    <col min="11" max="11" width="12.7109375" style="0" customWidth="1"/>
  </cols>
  <sheetData>
    <row r="3" spans="3:9" ht="18">
      <c r="C3" s="1"/>
      <c r="D3" s="1"/>
      <c r="E3" s="1"/>
      <c r="F3" s="1"/>
      <c r="G3" s="1"/>
      <c r="H3" s="1"/>
      <c r="I3" s="1"/>
    </row>
    <row r="4" spans="3:9" ht="18">
      <c r="C4" s="1" t="s">
        <v>4</v>
      </c>
      <c r="D4" s="1"/>
      <c r="E4" s="1"/>
      <c r="F4" s="1"/>
      <c r="G4" s="1"/>
      <c r="H4" s="1"/>
      <c r="I4" s="1"/>
    </row>
    <row r="8" spans="4:11" ht="12.75">
      <c r="D8" t="s">
        <v>19</v>
      </c>
      <c r="F8" s="10"/>
      <c r="G8" t="s">
        <v>8</v>
      </c>
      <c r="H8" s="3">
        <f>F8*3600*24*365</f>
        <v>0</v>
      </c>
      <c r="I8" t="s">
        <v>1</v>
      </c>
      <c r="J8" s="3">
        <f>H8*1000</f>
        <v>0</v>
      </c>
      <c r="K8" t="s">
        <v>7</v>
      </c>
    </row>
    <row r="10" spans="4:7" ht="12.75">
      <c r="D10" t="s">
        <v>0</v>
      </c>
      <c r="F10" s="11"/>
      <c r="G10" t="s">
        <v>2</v>
      </c>
    </row>
    <row r="12" spans="4:9" ht="15.75">
      <c r="D12" s="2" t="s">
        <v>3</v>
      </c>
      <c r="F12" s="12"/>
      <c r="G12" t="s">
        <v>9</v>
      </c>
      <c r="H12" s="3">
        <f>F12*61*1000</f>
        <v>0</v>
      </c>
      <c r="I12" t="s">
        <v>11</v>
      </c>
    </row>
    <row r="14" spans="4:7" ht="12.75">
      <c r="D14" t="s">
        <v>5</v>
      </c>
      <c r="F14" s="4">
        <f>F12*J8</f>
        <v>0</v>
      </c>
      <c r="G14" t="s">
        <v>10</v>
      </c>
    </row>
    <row r="16" spans="4:11" ht="12.75">
      <c r="D16" t="s">
        <v>6</v>
      </c>
      <c r="F16" s="5" t="e">
        <f>F14/F10</f>
        <v>#DIV/0!</v>
      </c>
      <c r="G16" t="s">
        <v>12</v>
      </c>
      <c r="H16" s="6" t="e">
        <f>F16*44/100000</f>
        <v>#DIV/0!</v>
      </c>
      <c r="I16" t="s">
        <v>13</v>
      </c>
      <c r="J16" s="6" t="e">
        <f>F16*12/100000</f>
        <v>#DIV/0!</v>
      </c>
      <c r="K16" t="s">
        <v>14</v>
      </c>
    </row>
    <row r="19" spans="4:11" ht="12.75">
      <c r="D19" t="s">
        <v>18</v>
      </c>
      <c r="G19" t="s">
        <v>15</v>
      </c>
      <c r="H19" s="13" t="s">
        <v>20</v>
      </c>
      <c r="J19" s="7" t="e">
        <f>H16*F19/100</f>
        <v>#DIV/0!</v>
      </c>
      <c r="K19" t="s">
        <v>13</v>
      </c>
    </row>
    <row r="21" spans="10:11" ht="12.75">
      <c r="J21" s="8" t="e">
        <f>J16*50/100</f>
        <v>#DIV/0!</v>
      </c>
      <c r="K21" t="s">
        <v>14</v>
      </c>
    </row>
    <row r="25" spans="4:11" ht="12.75">
      <c r="D25" t="s">
        <v>16</v>
      </c>
      <c r="J25" s="9" t="e">
        <f>J21/1000000</f>
        <v>#DIV/0!</v>
      </c>
      <c r="K25" t="s">
        <v>17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Communauté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Fdavid</dc:creator>
  <cp:keywords/>
  <dc:description/>
  <cp:lastModifiedBy> de thoury</cp:lastModifiedBy>
  <dcterms:created xsi:type="dcterms:W3CDTF">2006-06-21T14:56:30Z</dcterms:created>
  <dcterms:modified xsi:type="dcterms:W3CDTF">2006-06-22T15:42:08Z</dcterms:modified>
  <cp:category/>
  <cp:version/>
  <cp:contentType/>
  <cp:contentStatus/>
</cp:coreProperties>
</file>