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7" activeTab="0"/>
  </bookViews>
  <sheets>
    <sheet name="Mesures" sheetId="1" r:id="rId1"/>
    <sheet name="Test" sheetId="2" r:id="rId2"/>
    <sheet name="AideTableur" sheetId="3" r:id="rId3"/>
    <sheet name="Questions" sheetId="4" r:id="rId4"/>
  </sheets>
  <definedNames>
    <definedName name="Diff_moyennes">'Test'!$E$10</definedName>
    <definedName name="Eff_série1">'Test'!$A$10</definedName>
    <definedName name="Eff_série2">'Test'!$B$10</definedName>
    <definedName name="Risque">'Test'!$H$10</definedName>
    <definedName name="t_calculé">'Test'!$H$13</definedName>
    <definedName name="Var_série1">'Test'!$C$14</definedName>
    <definedName name="Var_série2">'Test'!$D$14</definedName>
  </definedNames>
  <calcPr fullCalcOnLoad="1" iterate="1" iterateCount="100" iterateDelta="0.5"/>
</workbook>
</file>

<file path=xl/sharedStrings.xml><?xml version="1.0" encoding="utf-8"?>
<sst xmlns="http://schemas.openxmlformats.org/spreadsheetml/2006/main" count="73" uniqueCount="58">
  <si>
    <t>Saisies à faire par les élèves</t>
  </si>
  <si>
    <t>Mesure N°</t>
  </si>
  <si>
    <t>Temps mesuré</t>
  </si>
  <si>
    <t>effectif</t>
  </si>
  <si>
    <t>moyenne</t>
  </si>
  <si>
    <t>variance</t>
  </si>
  <si>
    <t>écart type</t>
  </si>
  <si>
    <t>Moyennes</t>
  </si>
  <si>
    <t>Différence des moyennes</t>
  </si>
  <si>
    <t>valeur de t</t>
  </si>
  <si>
    <t>AIDE TABLEUR</t>
  </si>
  <si>
    <t>Une aide permanente est disponible par un appui sur la touche F1.</t>
  </si>
  <si>
    <t xml:space="preserve"> Pour effectuer un calcul dans un tableur.</t>
  </si>
  <si>
    <t>1- se placer dans une cellule (une case du tableur)</t>
  </si>
  <si>
    <t>2- mettre le signe=</t>
  </si>
  <si>
    <t>3- le faire suivre de la formule souhaitée</t>
  </si>
  <si>
    <t>=SOMME(A1:A4)</t>
  </si>
  <si>
    <t>= 1/2</t>
  </si>
  <si>
    <t>=A1/A2</t>
  </si>
  <si>
    <t>4- valider avec la touche entrée, le calcul est effectué (s'il n'y a pas d'erreur dans la formule)</t>
  </si>
  <si>
    <t>Information: les fonctions utiles.</t>
  </si>
  <si>
    <t>1ère série</t>
  </si>
  <si>
    <t>2ème série</t>
  </si>
  <si>
    <t>Série1</t>
  </si>
  <si>
    <t>Série2</t>
  </si>
  <si>
    <t>maximum</t>
  </si>
  <si>
    <t>minimum</t>
  </si>
  <si>
    <t>écart-type</t>
  </si>
  <si>
    <t>variance nb*</t>
  </si>
  <si>
    <t>écart-type nb**</t>
  </si>
  <si>
    <t>Saisies à faire par les élèves (cellules bleues)</t>
  </si>
  <si>
    <t>valeurs utilisées dans le calcul du test statistique</t>
  </si>
  <si>
    <t>* calcule la variance non biaisée de la série si les deux premières valeurs au moins de la série sont renseignées</t>
  </si>
  <si>
    <t>Effectifs</t>
  </si>
  <si>
    <t>Statistique de test</t>
  </si>
  <si>
    <t>Variances nb</t>
  </si>
  <si>
    <t>moyenne(a1:aN)</t>
  </si>
  <si>
    <t>ecartypep(a1:aN)</t>
  </si>
  <si>
    <t>max(a1:aN)</t>
  </si>
  <si>
    <t>min(a1:aN)</t>
  </si>
  <si>
    <t>calcule la moyenne des valeurs des cellules a1 à aN</t>
  </si>
  <si>
    <t>calcule l'écart type des valeurs des cellules a1 à aN</t>
  </si>
  <si>
    <t>donne la valeur maximale dans les cellules a1 à aN</t>
  </si>
  <si>
    <t>donne la valeur minimale dans les cellules a1 à aN</t>
  </si>
  <si>
    <r>
      <t>la formule peut être saisie manuellement ou sélectionnée dans la liste des formules disponibles dans le menu Insertion - &gt; Fonction</t>
    </r>
  </si>
  <si>
    <t>les cellules utilisées dans la formule peuvent être saisies manuellement ou sélectionnées avec la souris</t>
  </si>
  <si>
    <t>Valeurs calculées dans la feuille des résultats de mesures</t>
  </si>
  <si>
    <t>Pour l'élève ayant réalisé le test :</t>
  </si>
  <si>
    <t>2 - Indiquez si l'écoute de musique a modifié votre temps de réaction. Argumentez votre réponse.</t>
  </si>
  <si>
    <t>TEST STATISTIQUE</t>
  </si>
  <si>
    <t>LES MESURES</t>
  </si>
  <si>
    <t>QUESTIONS</t>
  </si>
  <si>
    <t>Ecart-types nb</t>
  </si>
  <si>
    <r>
      <t>t</t>
    </r>
    <r>
      <rPr>
        <vertAlign val="subscript"/>
        <sz val="12"/>
        <rFont val="Times New Roman"/>
        <family val="1"/>
      </rPr>
      <t xml:space="preserve">0,95 = </t>
    </r>
  </si>
  <si>
    <t>** calcule l'écart-type non biaisé de la série si les deux premières valeurs au moins de la série sont renseignées</t>
  </si>
  <si>
    <t>Niveau de risque</t>
  </si>
  <si>
    <t>1 - Donnez la valeur de t pour un niveau de risque de 5%.</t>
  </si>
  <si>
    <t>3 - La différence entre les deux séries de mesures que vous observez est-elle significative au niveau de confiance de 95% (risque 5%) ? Argumentez votre réponse.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</si>
</sst>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ms-40C]"/>
    <numFmt numFmtId="165" formatCode="0.00000"/>
    <numFmt numFmtId="166" formatCode="#,##0.00000"/>
    <numFmt numFmtId="167" formatCode="0.0"/>
  </numFmts>
  <fonts count="13">
    <font>
      <sz val="10"/>
      <name val="Arial"/>
      <family val="2"/>
    </font>
    <font>
      <b/>
      <u val="single"/>
      <sz val="20"/>
      <name val="Snowdrift"/>
      <family val="5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8"/>
      <name val="Arial"/>
      <family val="2"/>
    </font>
    <font>
      <b/>
      <u val="single"/>
      <sz val="20"/>
      <name val="Times New Roman"/>
      <family val="1"/>
    </font>
    <font>
      <b/>
      <sz val="11"/>
      <name val="Arial"/>
      <family val="2"/>
    </font>
    <font>
      <sz val="8.5"/>
      <name val="Arial"/>
      <family val="0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1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8" xfId="0" applyNumberFormat="1" applyFont="1" applyFill="1" applyBorder="1" applyAlignment="1" applyProtection="1">
      <alignment horizontal="center" vertical="center"/>
      <protection locked="0"/>
    </xf>
    <xf numFmtId="167" fontId="2" fillId="5" borderId="2" xfId="0" applyNumberFormat="1" applyFont="1" applyFill="1" applyBorder="1" applyAlignment="1" applyProtection="1">
      <alignment horizontal="center" vertical="center"/>
      <protection locked="0"/>
    </xf>
    <xf numFmtId="167" fontId="2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3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Séries de temps de réaction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425"/>
          <c:w val="0.94475"/>
          <c:h val="0.7325"/>
        </c:manualLayout>
      </c:layout>
      <c:scatterChart>
        <c:scatterStyle val="lineMarker"/>
        <c:varyColors val="0"/>
        <c:ser>
          <c:idx val="0"/>
          <c:order val="0"/>
          <c:tx>
            <c:v>Sans musique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Mesures!$A$7:$A$36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Mesures!$B$7:$B$36</c:f>
              <c:numCache>
                <c:ptCount val="30"/>
                <c:pt idx="0">
                  <c:v>328</c:v>
                </c:pt>
                <c:pt idx="1">
                  <c:v>360</c:v>
                </c:pt>
                <c:pt idx="2">
                  <c:v>328</c:v>
                </c:pt>
                <c:pt idx="3">
                  <c:v>328</c:v>
                </c:pt>
                <c:pt idx="4">
                  <c:v>375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344</c:v>
                </c:pt>
                <c:pt idx="9">
                  <c:v>297</c:v>
                </c:pt>
                <c:pt idx="10">
                  <c:v>359</c:v>
                </c:pt>
                <c:pt idx="11">
                  <c:v>297</c:v>
                </c:pt>
                <c:pt idx="12">
                  <c:v>297</c:v>
                </c:pt>
                <c:pt idx="13">
                  <c:v>312</c:v>
                </c:pt>
                <c:pt idx="14">
                  <c:v>391</c:v>
                </c:pt>
                <c:pt idx="15">
                  <c:v>282</c:v>
                </c:pt>
                <c:pt idx="16">
                  <c:v>297</c:v>
                </c:pt>
                <c:pt idx="17">
                  <c:v>297</c:v>
                </c:pt>
                <c:pt idx="18">
                  <c:v>312</c:v>
                </c:pt>
                <c:pt idx="19">
                  <c:v>344</c:v>
                </c:pt>
                <c:pt idx="20">
                  <c:v>328</c:v>
                </c:pt>
                <c:pt idx="21">
                  <c:v>375</c:v>
                </c:pt>
                <c:pt idx="22">
                  <c:v>328</c:v>
                </c:pt>
                <c:pt idx="23">
                  <c:v>422</c:v>
                </c:pt>
                <c:pt idx="24">
                  <c:v>312</c:v>
                </c:pt>
                <c:pt idx="25">
                  <c:v>360</c:v>
                </c:pt>
                <c:pt idx="26">
                  <c:v>328</c:v>
                </c:pt>
                <c:pt idx="27">
                  <c:v>297</c:v>
                </c:pt>
                <c:pt idx="28">
                  <c:v>328</c:v>
                </c:pt>
                <c:pt idx="29">
                  <c:v>406</c:v>
                </c:pt>
              </c:numCache>
            </c:numRef>
          </c:yVal>
          <c:smooth val="0"/>
        </c:ser>
        <c:ser>
          <c:idx val="1"/>
          <c:order val="1"/>
          <c:tx>
            <c:v>Avec musique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Mesures!$A$7:$A$36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Mesures!$E$7:$E$36</c:f>
              <c:numCache>
                <c:ptCount val="30"/>
                <c:pt idx="0">
                  <c:v>344</c:v>
                </c:pt>
                <c:pt idx="1">
                  <c:v>328</c:v>
                </c:pt>
                <c:pt idx="2">
                  <c:v>329</c:v>
                </c:pt>
                <c:pt idx="3">
                  <c:v>296</c:v>
                </c:pt>
                <c:pt idx="4">
                  <c:v>297</c:v>
                </c:pt>
                <c:pt idx="5">
                  <c:v>313</c:v>
                </c:pt>
                <c:pt idx="6">
                  <c:v>313</c:v>
                </c:pt>
                <c:pt idx="7">
                  <c:v>281</c:v>
                </c:pt>
                <c:pt idx="8">
                  <c:v>375</c:v>
                </c:pt>
                <c:pt idx="9">
                  <c:v>328</c:v>
                </c:pt>
                <c:pt idx="10">
                  <c:v>359</c:v>
                </c:pt>
                <c:pt idx="11">
                  <c:v>329</c:v>
                </c:pt>
                <c:pt idx="12">
                  <c:v>329</c:v>
                </c:pt>
                <c:pt idx="13">
                  <c:v>391</c:v>
                </c:pt>
                <c:pt idx="14">
                  <c:v>375</c:v>
                </c:pt>
                <c:pt idx="15">
                  <c:v>328</c:v>
                </c:pt>
                <c:pt idx="16">
                  <c:v>421</c:v>
                </c:pt>
                <c:pt idx="17">
                  <c:v>344</c:v>
                </c:pt>
                <c:pt idx="18">
                  <c:v>312</c:v>
                </c:pt>
                <c:pt idx="19">
                  <c:v>313</c:v>
                </c:pt>
                <c:pt idx="20">
                  <c:v>359</c:v>
                </c:pt>
                <c:pt idx="21">
                  <c:v>375</c:v>
                </c:pt>
                <c:pt idx="22">
                  <c:v>359</c:v>
                </c:pt>
                <c:pt idx="23">
                  <c:v>328</c:v>
                </c:pt>
                <c:pt idx="24">
                  <c:v>359</c:v>
                </c:pt>
                <c:pt idx="25">
                  <c:v>343</c:v>
                </c:pt>
                <c:pt idx="26">
                  <c:v>344</c:v>
                </c:pt>
                <c:pt idx="27">
                  <c:v>406</c:v>
                </c:pt>
                <c:pt idx="28">
                  <c:v>344</c:v>
                </c:pt>
                <c:pt idx="29">
                  <c:v>344</c:v>
                </c:pt>
              </c:numCache>
            </c:numRef>
          </c:yVal>
          <c:smooth val="0"/>
        </c:ser>
        <c:axId val="811555"/>
        <c:axId val="7303996"/>
      </c:scatterChart>
      <c:valAx>
        <c:axId val="81155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7303996"/>
        <c:crosses val="autoZero"/>
        <c:crossBetween val="midCat"/>
        <c:dispUnits/>
      </c:valAx>
      <c:valAx>
        <c:axId val="730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845"/>
          <c:w val="0.4475"/>
          <c:h val="0.12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9</xdr:row>
      <xdr:rowOff>114300</xdr:rowOff>
    </xdr:from>
    <xdr:to>
      <xdr:col>13</xdr:col>
      <xdr:colOff>1581150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5686425" y="1743075"/>
        <a:ext cx="5086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4.00390625" style="2" customWidth="1"/>
    <col min="2" max="2" width="12.57421875" style="2" customWidth="1"/>
    <col min="3" max="3" width="14.421875" style="2" customWidth="1"/>
    <col min="4" max="4" width="14.00390625" style="2" customWidth="1"/>
    <col min="5" max="5" width="12.421875" style="2" customWidth="1"/>
    <col min="6" max="6" width="4.57421875" style="2" customWidth="1"/>
    <col min="7" max="7" width="6.8515625" style="2" customWidth="1"/>
    <col min="8" max="8" width="7.28125" style="2" customWidth="1"/>
    <col min="9" max="9" width="9.7109375" style="2" customWidth="1"/>
    <col min="10" max="10" width="20.7109375" style="2" customWidth="1"/>
    <col min="11" max="11" width="5.8515625" style="2" customWidth="1"/>
    <col min="12" max="12" width="3.8515625" style="2" customWidth="1"/>
    <col min="13" max="13" width="11.57421875" style="2" customWidth="1"/>
    <col min="14" max="14" width="30.7109375" style="2" customWidth="1"/>
    <col min="15" max="16384" width="11.57421875" style="2" customWidth="1"/>
  </cols>
  <sheetData>
    <row r="1" spans="1:7" ht="26.25">
      <c r="A1" s="50" t="s">
        <v>50</v>
      </c>
      <c r="B1" s="50"/>
      <c r="C1" s="50"/>
      <c r="D1" s="50"/>
      <c r="E1" s="50"/>
      <c r="F1" s="1"/>
      <c r="G1" s="1"/>
    </row>
    <row r="2" spans="1:5" s="4" customFormat="1" ht="12.75">
      <c r="A2" s="3"/>
      <c r="B2" s="3"/>
      <c r="D2" s="3"/>
      <c r="E2" s="3"/>
    </row>
    <row r="3" spans="1:5" s="4" customFormat="1" ht="12.75">
      <c r="A3" s="51" t="s">
        <v>30</v>
      </c>
      <c r="B3" s="51"/>
      <c r="C3" s="51"/>
      <c r="D3" s="51"/>
      <c r="E3" s="51"/>
    </row>
    <row r="4" spans="1:5" s="4" customFormat="1" ht="12.75">
      <c r="A4" s="3"/>
      <c r="B4" s="3"/>
      <c r="D4" s="3"/>
      <c r="E4" s="3"/>
    </row>
    <row r="5" spans="1:5" s="4" customFormat="1" ht="12.75">
      <c r="A5" s="52" t="s">
        <v>21</v>
      </c>
      <c r="B5" s="52"/>
      <c r="C5" s="6"/>
      <c r="D5" s="52" t="s">
        <v>22</v>
      </c>
      <c r="E5" s="52"/>
    </row>
    <row r="6" spans="1:5" s="4" customFormat="1" ht="12.75">
      <c r="A6" s="5" t="s">
        <v>1</v>
      </c>
      <c r="B6" s="5" t="s">
        <v>2</v>
      </c>
      <c r="D6" s="5" t="s">
        <v>1</v>
      </c>
      <c r="E6" s="5" t="s">
        <v>2</v>
      </c>
    </row>
    <row r="7" spans="1:5" s="4" customFormat="1" ht="12.75">
      <c r="A7" s="5">
        <v>1</v>
      </c>
      <c r="B7" s="38">
        <v>328</v>
      </c>
      <c r="D7" s="5">
        <v>1</v>
      </c>
      <c r="E7" s="38">
        <v>344</v>
      </c>
    </row>
    <row r="8" spans="1:5" s="4" customFormat="1" ht="12.75">
      <c r="A8" s="5">
        <v>2</v>
      </c>
      <c r="B8" s="38">
        <v>360</v>
      </c>
      <c r="D8" s="5">
        <v>2</v>
      </c>
      <c r="E8" s="38">
        <v>328</v>
      </c>
    </row>
    <row r="9" spans="1:5" s="4" customFormat="1" ht="12.75">
      <c r="A9" s="5">
        <v>3</v>
      </c>
      <c r="B9" s="38">
        <v>328</v>
      </c>
      <c r="D9" s="5">
        <v>3</v>
      </c>
      <c r="E9" s="38">
        <v>329</v>
      </c>
    </row>
    <row r="10" spans="1:5" s="4" customFormat="1" ht="12.75">
      <c r="A10" s="5">
        <v>4</v>
      </c>
      <c r="B10" s="38">
        <v>328</v>
      </c>
      <c r="D10" s="5">
        <v>4</v>
      </c>
      <c r="E10" s="38">
        <v>296</v>
      </c>
    </row>
    <row r="11" spans="1:5" s="4" customFormat="1" ht="12.75">
      <c r="A11" s="5">
        <v>5</v>
      </c>
      <c r="B11" s="38">
        <v>375</v>
      </c>
      <c r="D11" s="5">
        <v>5</v>
      </c>
      <c r="E11" s="38">
        <v>297</v>
      </c>
    </row>
    <row r="12" spans="1:5" s="4" customFormat="1" ht="12.75">
      <c r="A12" s="5">
        <v>6</v>
      </c>
      <c r="B12" s="38">
        <v>328</v>
      </c>
      <c r="D12" s="5">
        <v>6</v>
      </c>
      <c r="E12" s="38">
        <v>313</v>
      </c>
    </row>
    <row r="13" spans="1:5" s="4" customFormat="1" ht="12.75">
      <c r="A13" s="5">
        <v>7</v>
      </c>
      <c r="B13" s="38">
        <v>328</v>
      </c>
      <c r="D13" s="5">
        <v>7</v>
      </c>
      <c r="E13" s="38">
        <v>313</v>
      </c>
    </row>
    <row r="14" spans="1:5" s="4" customFormat="1" ht="12.75">
      <c r="A14" s="5">
        <v>8</v>
      </c>
      <c r="B14" s="38">
        <v>328</v>
      </c>
      <c r="D14" s="5">
        <v>8</v>
      </c>
      <c r="E14" s="38">
        <v>281</v>
      </c>
    </row>
    <row r="15" spans="1:5" s="4" customFormat="1" ht="12.75">
      <c r="A15" s="5">
        <v>9</v>
      </c>
      <c r="B15" s="38">
        <v>344</v>
      </c>
      <c r="D15" s="5">
        <v>9</v>
      </c>
      <c r="E15" s="38">
        <v>375</v>
      </c>
    </row>
    <row r="16" spans="1:5" s="4" customFormat="1" ht="12.75">
      <c r="A16" s="5">
        <v>10</v>
      </c>
      <c r="B16" s="38">
        <v>297</v>
      </c>
      <c r="D16" s="5">
        <v>10</v>
      </c>
      <c r="E16" s="38">
        <v>328</v>
      </c>
    </row>
    <row r="17" spans="1:5" s="4" customFormat="1" ht="12.75">
      <c r="A17" s="5">
        <v>11</v>
      </c>
      <c r="B17" s="38">
        <v>359</v>
      </c>
      <c r="D17" s="5">
        <v>11</v>
      </c>
      <c r="E17" s="38">
        <v>359</v>
      </c>
    </row>
    <row r="18" spans="1:5" s="4" customFormat="1" ht="12.75">
      <c r="A18" s="5">
        <v>12</v>
      </c>
      <c r="B18" s="38">
        <v>297</v>
      </c>
      <c r="D18" s="5">
        <v>12</v>
      </c>
      <c r="E18" s="38">
        <v>329</v>
      </c>
    </row>
    <row r="19" spans="1:5" s="4" customFormat="1" ht="12.75">
      <c r="A19" s="5">
        <v>13</v>
      </c>
      <c r="B19" s="38">
        <v>297</v>
      </c>
      <c r="D19" s="5">
        <v>13</v>
      </c>
      <c r="E19" s="38">
        <v>329</v>
      </c>
    </row>
    <row r="20" spans="1:5" s="4" customFormat="1" ht="12.75">
      <c r="A20" s="5">
        <v>14</v>
      </c>
      <c r="B20" s="38">
        <v>312</v>
      </c>
      <c r="D20" s="5">
        <v>14</v>
      </c>
      <c r="E20" s="38">
        <v>391</v>
      </c>
    </row>
    <row r="21" spans="1:5" s="4" customFormat="1" ht="12.75">
      <c r="A21" s="5">
        <v>15</v>
      </c>
      <c r="B21" s="38">
        <v>391</v>
      </c>
      <c r="D21" s="5">
        <v>15</v>
      </c>
      <c r="E21" s="38">
        <v>375</v>
      </c>
    </row>
    <row r="22" spans="1:5" s="4" customFormat="1" ht="12.75">
      <c r="A22" s="5">
        <v>16</v>
      </c>
      <c r="B22" s="38">
        <v>282</v>
      </c>
      <c r="D22" s="5">
        <v>16</v>
      </c>
      <c r="E22" s="38">
        <v>328</v>
      </c>
    </row>
    <row r="23" spans="1:5" s="4" customFormat="1" ht="12.75">
      <c r="A23" s="5">
        <v>17</v>
      </c>
      <c r="B23" s="38">
        <v>297</v>
      </c>
      <c r="D23" s="5">
        <v>17</v>
      </c>
      <c r="E23" s="38">
        <v>421</v>
      </c>
    </row>
    <row r="24" spans="1:5" s="4" customFormat="1" ht="12.75">
      <c r="A24" s="5">
        <v>18</v>
      </c>
      <c r="B24" s="38">
        <v>297</v>
      </c>
      <c r="D24" s="5">
        <v>18</v>
      </c>
      <c r="E24" s="38">
        <v>344</v>
      </c>
    </row>
    <row r="25" spans="1:5" s="4" customFormat="1" ht="12.75">
      <c r="A25" s="5">
        <v>19</v>
      </c>
      <c r="B25" s="38">
        <v>312</v>
      </c>
      <c r="D25" s="5">
        <v>19</v>
      </c>
      <c r="E25" s="38">
        <v>312</v>
      </c>
    </row>
    <row r="26" spans="1:5" s="4" customFormat="1" ht="12.75">
      <c r="A26" s="5">
        <v>20</v>
      </c>
      <c r="B26" s="38">
        <v>344</v>
      </c>
      <c r="D26" s="5">
        <v>20</v>
      </c>
      <c r="E26" s="38">
        <v>313</v>
      </c>
    </row>
    <row r="27" spans="1:5" s="4" customFormat="1" ht="12.75">
      <c r="A27" s="5">
        <v>21</v>
      </c>
      <c r="B27" s="38">
        <v>328</v>
      </c>
      <c r="D27" s="5">
        <v>21</v>
      </c>
      <c r="E27" s="38">
        <v>359</v>
      </c>
    </row>
    <row r="28" spans="1:5" s="4" customFormat="1" ht="12.75">
      <c r="A28" s="5">
        <v>22</v>
      </c>
      <c r="B28" s="38">
        <v>375</v>
      </c>
      <c r="D28" s="5">
        <v>22</v>
      </c>
      <c r="E28" s="38">
        <v>375</v>
      </c>
    </row>
    <row r="29" spans="1:5" s="4" customFormat="1" ht="12.75">
      <c r="A29" s="5">
        <v>23</v>
      </c>
      <c r="B29" s="38">
        <v>328</v>
      </c>
      <c r="D29" s="5">
        <v>23</v>
      </c>
      <c r="E29" s="38">
        <v>359</v>
      </c>
    </row>
    <row r="30" spans="1:5" s="4" customFormat="1" ht="12.75">
      <c r="A30" s="5">
        <v>24</v>
      </c>
      <c r="B30" s="38">
        <v>422</v>
      </c>
      <c r="D30" s="5">
        <v>24</v>
      </c>
      <c r="E30" s="38">
        <v>328</v>
      </c>
    </row>
    <row r="31" spans="1:5" s="4" customFormat="1" ht="12.75">
      <c r="A31" s="5">
        <v>25</v>
      </c>
      <c r="B31" s="38">
        <v>312</v>
      </c>
      <c r="D31" s="5">
        <v>25</v>
      </c>
      <c r="E31" s="38">
        <v>359</v>
      </c>
    </row>
    <row r="32" spans="1:5" s="4" customFormat="1" ht="12.75">
      <c r="A32" s="5">
        <v>26</v>
      </c>
      <c r="B32" s="38">
        <v>360</v>
      </c>
      <c r="D32" s="5">
        <v>26</v>
      </c>
      <c r="E32" s="38">
        <v>343</v>
      </c>
    </row>
    <row r="33" spans="1:5" s="4" customFormat="1" ht="12.75">
      <c r="A33" s="5">
        <v>27</v>
      </c>
      <c r="B33" s="38">
        <v>328</v>
      </c>
      <c r="D33" s="5">
        <v>27</v>
      </c>
      <c r="E33" s="38">
        <v>344</v>
      </c>
    </row>
    <row r="34" spans="1:5" s="4" customFormat="1" ht="12.75">
      <c r="A34" s="5">
        <v>28</v>
      </c>
      <c r="B34" s="38">
        <v>297</v>
      </c>
      <c r="D34" s="5">
        <v>28</v>
      </c>
      <c r="E34" s="38">
        <v>406</v>
      </c>
    </row>
    <row r="35" spans="1:5" s="4" customFormat="1" ht="12.75">
      <c r="A35" s="5">
        <v>29</v>
      </c>
      <c r="B35" s="38">
        <v>328</v>
      </c>
      <c r="D35" s="5">
        <v>29</v>
      </c>
      <c r="E35" s="38">
        <v>344</v>
      </c>
    </row>
    <row r="36" spans="1:5" s="4" customFormat="1" ht="12.75">
      <c r="A36" s="5">
        <v>30</v>
      </c>
      <c r="B36" s="38">
        <v>406</v>
      </c>
      <c r="D36" s="5">
        <v>30</v>
      </c>
      <c r="E36" s="38">
        <v>344</v>
      </c>
    </row>
    <row r="37" spans="2:5" s="4" customFormat="1" ht="13.5" thickBot="1">
      <c r="B37" s="8"/>
      <c r="E37" s="8"/>
    </row>
    <row r="38" spans="1:5" s="4" customFormat="1" ht="12.75">
      <c r="A38" s="5" t="s">
        <v>3</v>
      </c>
      <c r="B38" s="9">
        <v>30</v>
      </c>
      <c r="D38" s="5" t="s">
        <v>3</v>
      </c>
      <c r="E38" s="9">
        <v>30</v>
      </c>
    </row>
    <row r="39" spans="1:5" s="4" customFormat="1" ht="12.75">
      <c r="A39" s="5" t="s">
        <v>26</v>
      </c>
      <c r="B39" s="7">
        <f>MIN(B7:B36)</f>
        <v>282</v>
      </c>
      <c r="D39" s="5" t="s">
        <v>26</v>
      </c>
      <c r="E39" s="7">
        <f>MIN(E7:E36)</f>
        <v>281</v>
      </c>
    </row>
    <row r="40" spans="1:5" s="4" customFormat="1" ht="13.5" thickBot="1">
      <c r="A40" s="5" t="s">
        <v>25</v>
      </c>
      <c r="B40" s="7">
        <f>MAX(B7:B36)</f>
        <v>422</v>
      </c>
      <c r="D40" s="5" t="s">
        <v>25</v>
      </c>
      <c r="E40" s="7">
        <f>MAX(E7:E36)</f>
        <v>421</v>
      </c>
    </row>
    <row r="41" spans="1:5" s="4" customFormat="1" ht="13.5" thickBot="1">
      <c r="A41" s="5" t="s">
        <v>4</v>
      </c>
      <c r="B41" s="43">
        <f>AVERAGE(B7:B36)</f>
        <v>333.8666666666667</v>
      </c>
      <c r="D41" s="5" t="s">
        <v>4</v>
      </c>
      <c r="E41" s="43">
        <f>AVERAGE(E7:E36)</f>
        <v>342.2</v>
      </c>
    </row>
    <row r="42" spans="1:5" s="4" customFormat="1" ht="12.75">
      <c r="A42" s="10" t="s">
        <v>5</v>
      </c>
      <c r="B42" s="44">
        <f>POWER(B43,2)</f>
        <v>1148.1822222222224</v>
      </c>
      <c r="D42" s="10" t="s">
        <v>5</v>
      </c>
      <c r="E42" s="44">
        <f>POWER(E43,2)</f>
        <v>991.8933333333333</v>
      </c>
    </row>
    <row r="43" spans="1:5" s="4" customFormat="1" ht="13.5" thickBot="1">
      <c r="A43" s="5" t="s">
        <v>27</v>
      </c>
      <c r="B43" s="44">
        <f>STDEVP(B7:B36)</f>
        <v>33.88483764491461</v>
      </c>
      <c r="D43" s="5" t="s">
        <v>6</v>
      </c>
      <c r="E43" s="44">
        <f>STDEVP(E7:E36)</f>
        <v>31.49433811549837</v>
      </c>
    </row>
    <row r="44" spans="1:5" s="4" customFormat="1" ht="13.5" thickBot="1">
      <c r="A44" s="3" t="s">
        <v>28</v>
      </c>
      <c r="B44" s="45">
        <f>IF(OR(ISBLANK(B7),ISBLANK(B8)),"",POWER(B45,2))</f>
        <v>1187.7747126436827</v>
      </c>
      <c r="D44" s="3" t="s">
        <v>28</v>
      </c>
      <c r="E44" s="45">
        <f>IF(OR(ISBLANK(E7),ISBLANK(E8)),"",POWER(E45,2))</f>
        <v>1026.0965517241314</v>
      </c>
    </row>
    <row r="45" spans="1:5" s="4" customFormat="1" ht="12.75">
      <c r="A45" s="3" t="s">
        <v>29</v>
      </c>
      <c r="B45" s="46">
        <f>IF(OR(ISBLANK(B7),ISBLANK(B8)),"",STDEV(B7:B36))</f>
        <v>34.46410759969976</v>
      </c>
      <c r="D45" s="3" t="s">
        <v>29</v>
      </c>
      <c r="E45" s="46">
        <f>IF(OR(ISBLANK(E7),ISBLANK(E8)),"",STDEV(E7:E36))</f>
        <v>32.03274187021978</v>
      </c>
    </row>
    <row r="46" spans="9:10" s="4" customFormat="1" ht="12.75">
      <c r="I46" s="11"/>
      <c r="J46" s="8"/>
    </row>
    <row r="47" spans="1:5" s="4" customFormat="1" ht="12.75">
      <c r="A47" s="49" t="s">
        <v>31</v>
      </c>
      <c r="B47" s="49"/>
      <c r="C47" s="49"/>
      <c r="D47" s="49"/>
      <c r="E47" s="49"/>
    </row>
    <row r="48" spans="5:9" s="4" customFormat="1" ht="12.75">
      <c r="E48" s="13"/>
      <c r="F48" s="13"/>
      <c r="G48" s="13"/>
      <c r="H48" s="13"/>
      <c r="I48" s="13"/>
    </row>
    <row r="49" spans="1:9" ht="12.75">
      <c r="A49" s="47" t="s">
        <v>32</v>
      </c>
      <c r="E49" s="13"/>
      <c r="F49" s="13"/>
      <c r="G49" s="13"/>
      <c r="H49" s="13"/>
      <c r="I49" s="13"/>
    </row>
    <row r="50" spans="1:9" ht="12.75">
      <c r="A50" s="47" t="s">
        <v>54</v>
      </c>
      <c r="E50" s="13"/>
      <c r="F50" s="13"/>
      <c r="G50" s="13"/>
      <c r="H50" s="13"/>
      <c r="I50" s="13"/>
    </row>
    <row r="52" spans="1:4" s="4" customFormat="1" ht="12.75">
      <c r="A52" s="2"/>
      <c r="B52" s="2"/>
      <c r="C52" s="2"/>
      <c r="D52" s="2"/>
    </row>
    <row r="53" spans="1:4" s="4" customFormat="1" ht="12.75">
      <c r="A53" s="2"/>
      <c r="B53" s="2"/>
      <c r="C53" s="2"/>
      <c r="D53" s="2"/>
    </row>
    <row r="54" s="4" customFormat="1" ht="12.75"/>
    <row r="55" s="4" customFormat="1" ht="12.75"/>
  </sheetData>
  <mergeCells count="5">
    <mergeCell ref="A47:E47"/>
    <mergeCell ref="A1:E1"/>
    <mergeCell ref="A3:E3"/>
    <mergeCell ref="A5:B5"/>
    <mergeCell ref="D5:E5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11.421875" defaultRowHeight="12.75"/>
  <cols>
    <col min="1" max="2" width="7.8515625" style="14" customWidth="1"/>
    <col min="3" max="4" width="11.57421875" style="14" customWidth="1"/>
    <col min="5" max="6" width="22.421875" style="14" customWidth="1"/>
    <col min="7" max="7" width="3.421875" style="14" customWidth="1"/>
    <col min="8" max="9" width="19.140625" style="14" customWidth="1"/>
    <col min="10" max="16384" width="11.57421875" style="14" customWidth="1"/>
  </cols>
  <sheetData>
    <row r="1" spans="1:9" ht="25.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3" spans="1:9" s="15" customFormat="1" ht="12.75">
      <c r="A3" s="49" t="s">
        <v>46</v>
      </c>
      <c r="B3" s="49"/>
      <c r="C3" s="49"/>
      <c r="D3" s="49"/>
      <c r="E3" s="49"/>
      <c r="F3" s="49"/>
      <c r="G3" s="49"/>
      <c r="H3" s="49"/>
      <c r="I3" s="49"/>
    </row>
    <row r="4" spans="1:2" s="15" customFormat="1" ht="7.5" customHeight="1">
      <c r="A4" s="16"/>
      <c r="B4" s="16"/>
    </row>
    <row r="5" spans="1:9" ht="12.75">
      <c r="A5" s="56" t="s">
        <v>0</v>
      </c>
      <c r="B5" s="56"/>
      <c r="C5" s="56"/>
      <c r="D5" s="56"/>
      <c r="E5" s="56"/>
      <c r="F5" s="56"/>
      <c r="G5" s="56"/>
      <c r="H5" s="56"/>
      <c r="I5" s="56"/>
    </row>
    <row r="6" spans="1:2" s="18" customFormat="1" ht="12.75">
      <c r="A6" s="17"/>
      <c r="B6" s="17"/>
    </row>
    <row r="8" spans="1:9" ht="13.5" thickBot="1">
      <c r="A8" s="58" t="s">
        <v>33</v>
      </c>
      <c r="B8" s="59"/>
      <c r="C8" s="57" t="s">
        <v>7</v>
      </c>
      <c r="D8" s="57"/>
      <c r="H8" s="16"/>
      <c r="I8" s="16"/>
    </row>
    <row r="9" spans="1:9" ht="13.5" thickBot="1">
      <c r="A9" s="19" t="s">
        <v>23</v>
      </c>
      <c r="B9" s="19" t="s">
        <v>24</v>
      </c>
      <c r="C9" s="19" t="s">
        <v>23</v>
      </c>
      <c r="D9" s="19" t="s">
        <v>24</v>
      </c>
      <c r="E9" s="25" t="s">
        <v>8</v>
      </c>
      <c r="F9" s="27" t="s">
        <v>34</v>
      </c>
      <c r="H9" s="19" t="s">
        <v>55</v>
      </c>
      <c r="I9" s="19" t="s">
        <v>9</v>
      </c>
    </row>
    <row r="10" spans="1:9" ht="13.5" thickBot="1">
      <c r="A10" s="12">
        <f>Mesures!B38</f>
        <v>30</v>
      </c>
      <c r="B10" s="12">
        <f>Mesures!E38</f>
        <v>30</v>
      </c>
      <c r="C10" s="20">
        <f>Mesures!B41</f>
        <v>333.8666666666667</v>
      </c>
      <c r="D10" s="20">
        <f>Mesures!E41</f>
        <v>342.2</v>
      </c>
      <c r="E10" s="26">
        <f>ABS(D10-C10)</f>
        <v>8.333333333333314</v>
      </c>
      <c r="F10" s="28">
        <f>Diff_moyennes/(SQRT(Var_série1/Eff_série1+Var_série2/Eff_série2))</f>
        <v>0.9700702808060467</v>
      </c>
      <c r="H10" s="21">
        <v>0.05</v>
      </c>
      <c r="I10" s="22">
        <f>TINV(Risque,(Eff_série1+Eff_série2-2))</f>
        <v>2.0017174680034495</v>
      </c>
    </row>
    <row r="11" spans="6:8" ht="12.75">
      <c r="F11" s="18"/>
      <c r="G11" s="18"/>
      <c r="H11" s="18"/>
    </row>
    <row r="12" spans="3:9" ht="12.75">
      <c r="C12" s="53" t="s">
        <v>35</v>
      </c>
      <c r="D12" s="54"/>
      <c r="G12" s="18"/>
      <c r="H12"/>
      <c r="I12"/>
    </row>
    <row r="13" spans="3:9" ht="13.5" thickBot="1">
      <c r="C13" s="19" t="s">
        <v>23</v>
      </c>
      <c r="D13" s="19" t="s">
        <v>24</v>
      </c>
      <c r="G13" s="16"/>
      <c r="H13"/>
      <c r="I13"/>
    </row>
    <row r="14" spans="3:7" ht="13.5" thickBot="1">
      <c r="C14" s="48">
        <f>Mesures!B44</f>
        <v>1187.7747126436827</v>
      </c>
      <c r="D14" s="48">
        <f>Mesures!E44</f>
        <v>1026.0965517241314</v>
      </c>
      <c r="G14" s="23"/>
    </row>
    <row r="15" spans="3:4" ht="12.75">
      <c r="C15" s="53" t="s">
        <v>52</v>
      </c>
      <c r="D15" s="54"/>
    </row>
    <row r="16" spans="3:4" ht="13.5" thickBot="1">
      <c r="C16" s="19" t="s">
        <v>23</v>
      </c>
      <c r="D16" s="19" t="s">
        <v>24</v>
      </c>
    </row>
    <row r="17" spans="3:4" ht="13.5" thickBot="1">
      <c r="C17" s="20">
        <f>Mesures!B45</f>
        <v>34.46410759969976</v>
      </c>
      <c r="D17" s="20">
        <f>Mesures!E45</f>
        <v>32.03274187021978</v>
      </c>
    </row>
  </sheetData>
  <mergeCells count="7">
    <mergeCell ref="C15:D15"/>
    <mergeCell ref="C12:D12"/>
    <mergeCell ref="A1:I1"/>
    <mergeCell ref="A3:I3"/>
    <mergeCell ref="A5:I5"/>
    <mergeCell ref="C8:D8"/>
    <mergeCell ref="A8:B8"/>
  </mergeCells>
  <printOptions/>
  <pageMargins left="0.5905511811023623" right="0.5905511811023623" top="1.062992125984252" bottom="1.062992125984252" header="0.7874015748031497" footer="0.78740157480314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E1"/>
    </sheetView>
  </sheetViews>
  <sheetFormatPr defaultColWidth="11.57421875" defaultRowHeight="12.75"/>
  <cols>
    <col min="1" max="16384" width="11.57421875" style="2" customWidth="1"/>
  </cols>
  <sheetData>
    <row r="1" spans="1:5" ht="25.5">
      <c r="A1" s="50" t="s">
        <v>10</v>
      </c>
      <c r="B1" s="50"/>
      <c r="C1" s="50"/>
      <c r="D1" s="50"/>
      <c r="E1" s="50"/>
    </row>
    <row r="2" spans="1:3" s="32" customFormat="1" ht="15" customHeight="1">
      <c r="A2" s="29"/>
      <c r="B2" s="30"/>
      <c r="C2" s="31"/>
    </row>
    <row r="3" spans="1:5" s="32" customFormat="1" ht="15" customHeight="1">
      <c r="A3" s="60" t="s">
        <v>11</v>
      </c>
      <c r="B3" s="60"/>
      <c r="C3" s="60"/>
      <c r="D3" s="60"/>
      <c r="E3" s="60"/>
    </row>
    <row r="4" spans="1:3" s="32" customFormat="1" ht="15" customHeight="1">
      <c r="A4" s="29"/>
      <c r="B4" s="30"/>
      <c r="C4" s="31"/>
    </row>
    <row r="5" spans="1:5" ht="15" customHeight="1">
      <c r="A5" s="33" t="s">
        <v>12</v>
      </c>
      <c r="B5" s="33"/>
      <c r="C5" s="24"/>
      <c r="D5" s="34"/>
      <c r="E5" s="34"/>
    </row>
    <row r="6" spans="1:4" ht="15" customHeight="1">
      <c r="A6" s="35"/>
      <c r="B6" s="4" t="s">
        <v>13</v>
      </c>
      <c r="C6" s="36"/>
      <c r="D6" s="11"/>
    </row>
    <row r="7" spans="1:2" ht="15" customHeight="1">
      <c r="A7" s="35"/>
      <c r="B7" s="4" t="s">
        <v>14</v>
      </c>
    </row>
    <row r="8" spans="1:10" ht="15" customHeight="1">
      <c r="A8" s="35"/>
      <c r="B8" s="13" t="s">
        <v>15</v>
      </c>
      <c r="F8" s="13" t="s">
        <v>16</v>
      </c>
      <c r="H8" s="13" t="s">
        <v>17</v>
      </c>
      <c r="I8" s="13"/>
      <c r="J8" s="13" t="s">
        <v>18</v>
      </c>
    </row>
    <row r="9" spans="1:3" ht="15" customHeight="1">
      <c r="A9" s="35"/>
      <c r="B9" s="13"/>
      <c r="C9" s="4" t="s">
        <v>44</v>
      </c>
    </row>
    <row r="10" spans="1:3" ht="15" customHeight="1">
      <c r="A10" s="35"/>
      <c r="B10" s="13"/>
      <c r="C10" s="4" t="s">
        <v>45</v>
      </c>
    </row>
    <row r="11" spans="1:3" ht="15" customHeight="1">
      <c r="A11" s="35"/>
      <c r="B11" s="13" t="s">
        <v>19</v>
      </c>
      <c r="C11" s="4"/>
    </row>
    <row r="12" spans="1:2" ht="15" customHeight="1">
      <c r="A12" s="35"/>
      <c r="B12" s="13"/>
    </row>
    <row r="13" spans="1:5" ht="15" customHeight="1">
      <c r="A13" s="33" t="s">
        <v>20</v>
      </c>
      <c r="B13" s="33"/>
      <c r="C13" s="37"/>
      <c r="D13" s="37"/>
      <c r="E13" s="34"/>
    </row>
    <row r="14" spans="1:4" ht="15" customHeight="1">
      <c r="A14" s="4"/>
      <c r="B14" s="4" t="s">
        <v>36</v>
      </c>
      <c r="C14" s="4"/>
      <c r="D14" s="4" t="s">
        <v>40</v>
      </c>
    </row>
    <row r="15" spans="2:4" s="4" customFormat="1" ht="15" customHeight="1">
      <c r="B15" s="4" t="s">
        <v>37</v>
      </c>
      <c r="D15" s="4" t="s">
        <v>41</v>
      </c>
    </row>
    <row r="16" spans="2:4" ht="15" customHeight="1">
      <c r="B16" s="4" t="s">
        <v>38</v>
      </c>
      <c r="C16" s="4"/>
      <c r="D16" s="4" t="s">
        <v>42</v>
      </c>
    </row>
    <row r="17" spans="2:4" ht="15" customHeight="1">
      <c r="B17" s="4" t="s">
        <v>39</v>
      </c>
      <c r="C17" s="4"/>
      <c r="D17" s="4" t="s">
        <v>43</v>
      </c>
    </row>
  </sheetData>
  <mergeCells count="2">
    <mergeCell ref="A1:E1"/>
    <mergeCell ref="A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5" sqref="C5"/>
    </sheetView>
  </sheetViews>
  <sheetFormatPr defaultColWidth="11.421875" defaultRowHeight="12.75"/>
  <cols>
    <col min="1" max="1" width="5.8515625" style="40" customWidth="1"/>
    <col min="2" max="8" width="16.7109375" style="2" customWidth="1"/>
    <col min="9" max="16384" width="11.57421875" style="2" customWidth="1"/>
  </cols>
  <sheetData>
    <row r="1" spans="1:8" ht="25.5">
      <c r="A1" s="55" t="s">
        <v>51</v>
      </c>
      <c r="B1" s="55"/>
      <c r="C1" s="55"/>
      <c r="D1" s="55"/>
      <c r="E1" s="55"/>
      <c r="F1" s="55"/>
      <c r="G1" s="55"/>
      <c r="H1" s="55"/>
    </row>
    <row r="2" s="42" customFormat="1" ht="30" customHeight="1">
      <c r="A2" s="39"/>
    </row>
    <row r="3" s="42" customFormat="1" ht="15.75">
      <c r="B3" s="39" t="s">
        <v>56</v>
      </c>
    </row>
    <row r="4" s="42" customFormat="1" ht="15.75">
      <c r="A4" s="39"/>
    </row>
    <row r="5" spans="2:3" s="42" customFormat="1" ht="18.75">
      <c r="B5" s="41" t="s">
        <v>53</v>
      </c>
      <c r="C5" s="41"/>
    </row>
    <row r="6" s="42" customFormat="1" ht="15.75">
      <c r="A6" s="39"/>
    </row>
    <row r="7" spans="1:2" s="42" customFormat="1" ht="15.75">
      <c r="A7" s="39"/>
      <c r="B7" s="39" t="s">
        <v>47</v>
      </c>
    </row>
    <row r="8" s="42" customFormat="1" ht="15.75">
      <c r="A8" s="39"/>
    </row>
    <row r="9" s="42" customFormat="1" ht="15.75">
      <c r="B9" s="39" t="s">
        <v>48</v>
      </c>
    </row>
    <row r="10" spans="2:8" s="42" customFormat="1" ht="66.75" customHeight="1">
      <c r="B10" s="61"/>
      <c r="C10" s="62"/>
      <c r="D10" s="62"/>
      <c r="E10" s="62"/>
      <c r="F10" s="62"/>
      <c r="G10" s="62"/>
      <c r="H10" s="63"/>
    </row>
    <row r="11" s="42" customFormat="1" ht="15.75">
      <c r="B11" s="39"/>
    </row>
    <row r="12" s="42" customFormat="1" ht="15.75">
      <c r="B12" s="39" t="s">
        <v>57</v>
      </c>
    </row>
    <row r="13" spans="2:8" s="42" customFormat="1" ht="66.75" customHeight="1">
      <c r="B13" s="61"/>
      <c r="C13" s="62"/>
      <c r="D13" s="62"/>
      <c r="E13" s="62"/>
      <c r="F13" s="62"/>
      <c r="G13" s="62"/>
      <c r="H13" s="63"/>
    </row>
    <row r="14" s="42" customFormat="1" ht="15.75">
      <c r="B14" s="39"/>
    </row>
    <row r="15" s="42" customFormat="1" ht="15.75">
      <c r="A15" s="39"/>
    </row>
    <row r="16" s="42" customFormat="1" ht="15.75">
      <c r="A16" s="39"/>
    </row>
    <row r="17" s="42" customFormat="1" ht="15.75">
      <c r="A17" s="39"/>
    </row>
    <row r="18" s="42" customFormat="1" ht="15.75">
      <c r="A18" s="39"/>
    </row>
    <row r="19" s="42" customFormat="1" ht="15.75">
      <c r="A19" s="39"/>
    </row>
    <row r="20" s="42" customFormat="1" ht="15.75">
      <c r="A20" s="39"/>
    </row>
  </sheetData>
  <mergeCells count="3">
    <mergeCell ref="A1:H1"/>
    <mergeCell ref="B10:H10"/>
    <mergeCell ref="B13:H13"/>
  </mergeCells>
  <printOptions/>
  <pageMargins left="0.7874015748031497" right="0.7874015748031497" top="0.7874015748031497" bottom="0.5905511811023623" header="0.7874015748031497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Valerie Fontanieu</cp:lastModifiedBy>
  <cp:lastPrinted>2009-06-22T13:01:02Z</cp:lastPrinted>
  <dcterms:created xsi:type="dcterms:W3CDTF">2009-05-19T09:39:30Z</dcterms:created>
  <dcterms:modified xsi:type="dcterms:W3CDTF">2011-07-01T14:15:49Z</dcterms:modified>
  <cp:category/>
  <cp:version/>
  <cp:contentType/>
  <cp:contentStatus/>
</cp:coreProperties>
</file>